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Q2" sheetId="1" state="visible" r:id="rId2"/>
    <sheet name="Q3" sheetId="2" state="visible" r:id="rId3"/>
    <sheet name="Q4" sheetId="3" state="visible" r:id="rId4"/>
    <sheet name="Q5" sheetId="4" state="visible" r:id="rId5"/>
    <sheet name="Q6" sheetId="5" state="visible" r:id="rId6"/>
    <sheet name="Q19" sheetId="6" state="visible" r:id="rId7"/>
    <sheet name="Q20" sheetId="7" state="visible" r:id="rId8"/>
    <sheet name="Q21" sheetId="8" state="visible" r:id="rId9"/>
    <sheet name="Q25" sheetId="9" state="visible" r:id="rId10"/>
  </sheets>
  <definedNames>
    <definedName function="false" hidden="false" name="i" vbProcedure="false">Q21!$C$1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<sst xmlns="http://schemas.openxmlformats.org/spreadsheetml/2006/main" count="124" uniqueCount="86">
  <si>
    <t xml:space="preserve">Questão 2</t>
  </si>
  <si>
    <t xml:space="preserve">Ano</t>
  </si>
  <si>
    <t xml:space="preserve">Quantidade</t>
  </si>
  <si>
    <t xml:space="preserve">Preço</t>
  </si>
  <si>
    <t xml:space="preserve">PIB  nominal</t>
  </si>
  <si>
    <t xml:space="preserve">PIB real</t>
  </si>
  <si>
    <t xml:space="preserve">Deflator</t>
  </si>
  <si>
    <t xml:space="preserve">Tx cresc</t>
  </si>
  <si>
    <t xml:space="preserve">Taxa de</t>
  </si>
  <si>
    <t xml:space="preserve">(1)</t>
  </si>
  <si>
    <t xml:space="preserve">(2) </t>
  </si>
  <si>
    <t xml:space="preserve">(3) = (1)x(2)</t>
  </si>
  <si>
    <t xml:space="preserve">(4) = (1)x(2 ano 1)</t>
  </si>
  <si>
    <t xml:space="preserve">(5) = (4)/(3)</t>
  </si>
  <si>
    <t xml:space="preserve">PIB</t>
  </si>
  <si>
    <t xml:space="preserve">inflação</t>
  </si>
  <si>
    <t xml:space="preserve">Questão 3</t>
  </si>
  <si>
    <t xml:space="preserve">PIB nominal</t>
  </si>
  <si>
    <t xml:space="preserve">Deflator PIB</t>
  </si>
  <si>
    <t xml:space="preserve">PIB real (preços de 2005)</t>
  </si>
  <si>
    <t xml:space="preserve">tx annual de cresc PIB real</t>
  </si>
  <si>
    <t xml:space="preserve">tx inflação annual</t>
  </si>
  <si>
    <t xml:space="preserve">Questão 4</t>
  </si>
  <si>
    <t xml:space="preserve">produto</t>
  </si>
  <si>
    <t xml:space="preserve">valor</t>
  </si>
  <si>
    <t xml:space="preserve">valor dos bens intermediários</t>
  </si>
  <si>
    <t xml:space="preserve">Valor agregado</t>
  </si>
  <si>
    <t xml:space="preserve">trigo</t>
  </si>
  <si>
    <t xml:space="preserve">farinha</t>
  </si>
  <si>
    <t xml:space="preserve">pão</t>
  </si>
  <si>
    <t xml:space="preserve">Questão 5</t>
  </si>
  <si>
    <t xml:space="preserve">Produto</t>
  </si>
  <si>
    <t xml:space="preserve">Total pago</t>
  </si>
  <si>
    <t xml:space="preserve">Valor unitário</t>
  </si>
  <si>
    <t xml:space="preserve">Valor total a preços do ano base</t>
  </si>
  <si>
    <t xml:space="preserve">Couve flor</t>
  </si>
  <si>
    <t xml:space="preserve">Brócolis</t>
  </si>
  <si>
    <t xml:space="preserve">Cenouras</t>
  </si>
  <si>
    <t xml:space="preserve">total</t>
  </si>
  <si>
    <t xml:space="preserve">IPC</t>
  </si>
  <si>
    <t xml:space="preserve">Questão 6</t>
  </si>
  <si>
    <t xml:space="preserve">ano base (2011)</t>
  </si>
  <si>
    <t xml:space="preserve">Gasto total</t>
  </si>
  <si>
    <t xml:space="preserve">Gasto a preços do ano base</t>
  </si>
  <si>
    <t xml:space="preserve">Bolas de tenis</t>
  </si>
  <si>
    <t xml:space="preserve">Bolas de golfe</t>
  </si>
  <si>
    <t xml:space="preserve">Garrafas de gatorade</t>
  </si>
  <si>
    <t xml:space="preserve">Total</t>
  </si>
  <si>
    <t xml:space="preserve">Índice de preços</t>
  </si>
  <si>
    <t xml:space="preserve">Ano 2012</t>
  </si>
  <si>
    <t xml:space="preserve">Variação</t>
  </si>
  <si>
    <t xml:space="preserve">investimento</t>
  </si>
  <si>
    <t xml:space="preserve">R$ milhões</t>
  </si>
  <si>
    <t xml:space="preserve">pagamento</t>
  </si>
  <si>
    <t xml:space="preserve">prazo</t>
  </si>
  <si>
    <t xml:space="preserve">anos</t>
  </si>
  <si>
    <t xml:space="preserve">Taxa de juros</t>
  </si>
  <si>
    <t xml:space="preserve">VPL</t>
  </si>
  <si>
    <t xml:space="preserve">Taxa de indiferença</t>
  </si>
  <si>
    <t xml:space="preserve">Questão 20</t>
  </si>
  <si>
    <t xml:space="preserve">Título</t>
  </si>
  <si>
    <t xml:space="preserve">Valor de face</t>
  </si>
  <si>
    <t xml:space="preserve">Maturação</t>
  </si>
  <si>
    <t xml:space="preserve">Valor presente</t>
  </si>
  <si>
    <t xml:space="preserve">A</t>
  </si>
  <si>
    <t xml:space="preserve">B</t>
  </si>
  <si>
    <t xml:space="preserve">taxa de juros</t>
  </si>
  <si>
    <t xml:space="preserve">Taxa de juros (i)</t>
  </si>
  <si>
    <t xml:space="preserve">Valores correntes (não descontados)</t>
  </si>
  <si>
    <t xml:space="preserve">Saídas</t>
  </si>
  <si>
    <t xml:space="preserve">Entradas de caixa</t>
  </si>
  <si>
    <t xml:space="preserve">Fluxo</t>
  </si>
  <si>
    <t xml:space="preserve">de caixa</t>
  </si>
  <si>
    <t xml:space="preserve">Dividendos</t>
  </si>
  <si>
    <t xml:space="preserve">Venda ações</t>
  </si>
  <si>
    <t xml:space="preserve">Valores descontados para a data 0</t>
  </si>
  <si>
    <t xml:space="preserve">Valor líquido</t>
  </si>
  <si>
    <t xml:space="preserve">Dados</t>
  </si>
  <si>
    <t xml:space="preserve">Empregados</t>
  </si>
  <si>
    <t xml:space="preserve">Desempregados</t>
  </si>
  <si>
    <t xml:space="preserve">Fora da força de trabalho (não ativos)</t>
  </si>
  <si>
    <t xml:space="preserve">Dados calculados</t>
  </si>
  <si>
    <t xml:space="preserve">População adulta</t>
  </si>
  <si>
    <t xml:space="preserve">PEA</t>
  </si>
  <si>
    <t xml:space="preserve">Taxa de desemprego</t>
  </si>
  <si>
    <t xml:space="preserve">Taxa de atividade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</si>
</sst>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%"/>
    <numFmt numFmtId="166" formatCode="#,##0.00"/>
    <numFmt numFmtId="167" formatCode="0%"/>
    <numFmt numFmtId="168" formatCode="_(#\ ###.00_);[RED]\-#\ ###.00;\-_)_);_(@_)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F12" activeCellId="0" sqref="F12"/>
    </sheetView>
  </sheetViews>
  <sheetFormatPr defaultRowHeight="12.8"/>
  <cols>
    <col collapsed="false" hidden="false" max="4" min="1" style="0" width="11.5204081632653"/>
    <col collapsed="false" hidden="false" max="5" min="5" style="0" width="17.6836734693878"/>
    <col collapsed="false" hidden="false" max="1025" min="6" style="0" width="11.5204081632653"/>
  </cols>
  <sheetData>
    <row r="2" customFormat="false" ht="12.8" hidden="false" customHeight="false" outlineLevel="0" collapsed="false">
      <c r="B2" s="0" t="s">
        <v>0</v>
      </c>
    </row>
    <row r="4" customFormat="false" ht="12.8" hidden="false" customHeight="false" outlineLevel="0" collapsed="false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customFormat="false" ht="24.45" hidden="false" customHeight="false" outlineLevel="0" collapsed="false">
      <c r="A5" s="2"/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</row>
    <row r="6" customFormat="false" ht="12.8" hidden="false" customHeight="false" outlineLevel="0" collapsed="false">
      <c r="A6" s="4" t="n">
        <v>1</v>
      </c>
      <c r="B6" s="4" t="n">
        <v>3</v>
      </c>
      <c r="C6" s="4" t="n">
        <v>4</v>
      </c>
      <c r="D6" s="4" t="n">
        <f aca="false">B6*C6</f>
        <v>12</v>
      </c>
      <c r="E6" s="4" t="n">
        <f aca="false">B6*$C$6</f>
        <v>12</v>
      </c>
      <c r="F6" s="5" t="n">
        <f aca="false">D6/E6</f>
        <v>1</v>
      </c>
      <c r="G6" s="4"/>
      <c r="H6" s="4"/>
    </row>
    <row r="7" customFormat="false" ht="12.8" hidden="false" customHeight="false" outlineLevel="0" collapsed="false">
      <c r="A7" s="4" t="n">
        <v>2</v>
      </c>
      <c r="B7" s="4" t="n">
        <v>4</v>
      </c>
      <c r="C7" s="4" t="n">
        <v>5</v>
      </c>
      <c r="D7" s="4" t="n">
        <f aca="false">B7*C7</f>
        <v>20</v>
      </c>
      <c r="E7" s="4" t="n">
        <f aca="false">B7*$C$6</f>
        <v>16</v>
      </c>
      <c r="F7" s="5" t="n">
        <f aca="false">D7/E7</f>
        <v>1.25</v>
      </c>
      <c r="G7" s="5" t="n">
        <f aca="false">E7/E6-1</f>
        <v>0.333333333333333</v>
      </c>
      <c r="H7" s="5" t="n">
        <f aca="false">F7/F6-1</f>
        <v>0.25</v>
      </c>
    </row>
    <row r="8" customFormat="false" ht="12.8" hidden="false" customHeight="false" outlineLevel="0" collapsed="false">
      <c r="A8" s="6" t="n">
        <v>3</v>
      </c>
      <c r="B8" s="6" t="n">
        <v>5</v>
      </c>
      <c r="C8" s="6" t="n">
        <v>6</v>
      </c>
      <c r="D8" s="6" t="n">
        <f aca="false">B8*C8</f>
        <v>30</v>
      </c>
      <c r="E8" s="6" t="n">
        <f aca="false">B8*$C$6</f>
        <v>20</v>
      </c>
      <c r="F8" s="7" t="n">
        <f aca="false">D8/E8</f>
        <v>1.5</v>
      </c>
      <c r="G8" s="7" t="n">
        <f aca="false">E8/E7-1</f>
        <v>0.25</v>
      </c>
      <c r="H8" s="7" t="n">
        <f aca="false">F8/F7-1</f>
        <v>0.2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D11" activeCellId="0" sqref="D11"/>
    </sheetView>
  </sheetViews>
  <sheetFormatPr defaultRowHeight="12.8"/>
  <cols>
    <col collapsed="false" hidden="false" max="4" min="1" style="0" width="11.5204081632653"/>
    <col collapsed="false" hidden="false" max="5" min="5" style="0" width="14.6326530612245"/>
    <col collapsed="false" hidden="false" max="1025" min="6" style="0" width="11.5204081632653"/>
  </cols>
  <sheetData>
    <row r="2" customFormat="false" ht="12.8" hidden="false" customHeight="false" outlineLevel="0" collapsed="false">
      <c r="B2" s="0" t="s">
        <v>16</v>
      </c>
    </row>
    <row r="4" customFormat="false" ht="24.45" hidden="false" customHeight="false" outlineLevel="0" collapsed="false">
      <c r="B4" s="8" t="s">
        <v>1</v>
      </c>
      <c r="C4" s="8" t="s">
        <v>17</v>
      </c>
      <c r="D4" s="8" t="s">
        <v>18</v>
      </c>
      <c r="E4" s="9" t="s">
        <v>19</v>
      </c>
      <c r="F4" s="10"/>
    </row>
    <row r="5" customFormat="false" ht="12.8" hidden="false" customHeight="false" outlineLevel="0" collapsed="false">
      <c r="B5" s="4" t="n">
        <v>2009</v>
      </c>
      <c r="C5" s="11" t="n">
        <v>14256</v>
      </c>
      <c r="D5" s="11" t="n">
        <v>109.8</v>
      </c>
      <c r="E5" s="11" t="n">
        <f aca="false">C5/D5*100</f>
        <v>12983.6065573771</v>
      </c>
    </row>
    <row r="6" customFormat="false" ht="12.8" hidden="false" customHeight="false" outlineLevel="0" collapsed="false">
      <c r="B6" s="6" t="n">
        <v>1999</v>
      </c>
      <c r="C6" s="12" t="n">
        <v>9353</v>
      </c>
      <c r="D6" s="12" t="n">
        <v>86.8</v>
      </c>
      <c r="E6" s="12" t="n">
        <f aca="false">C6/D6*100</f>
        <v>10775.3456221198</v>
      </c>
      <c r="F6" s="13"/>
    </row>
    <row r="8" customFormat="false" ht="12.8" hidden="false" customHeight="false" outlineLevel="0" collapsed="false">
      <c r="D8" s="14" t="s">
        <v>20</v>
      </c>
      <c r="E8" s="15" t="n">
        <f aca="false">(E5/E6)^(1/(B5-B6))-1</f>
        <v>0.0188175413028489</v>
      </c>
    </row>
    <row r="9" customFormat="false" ht="12.8" hidden="false" customHeight="false" outlineLevel="0" collapsed="false">
      <c r="D9" s="14" t="s">
        <v>21</v>
      </c>
      <c r="E9" s="15" t="n">
        <f aca="false">(C5/C6)^(1/(B5-B6))-1</f>
        <v>0.0430489139971881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E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B15" activeCellId="0" sqref="B15"/>
    </sheetView>
  </sheetViews>
  <sheetFormatPr defaultRowHeight="12.8"/>
  <cols>
    <col collapsed="false" hidden="false" max="3" min="1" style="0" width="11.5204081632653"/>
    <col collapsed="false" hidden="false" max="4" min="4" style="0" width="13.4285714285714"/>
    <col collapsed="false" hidden="false" max="1025" min="5" style="0" width="11.5204081632653"/>
  </cols>
  <sheetData>
    <row r="2" customFormat="false" ht="12.8" hidden="false" customHeight="false" outlineLevel="0" collapsed="false">
      <c r="B2" s="0" t="s">
        <v>22</v>
      </c>
    </row>
    <row r="4" customFormat="false" ht="46.95" hidden="false" customHeight="false" outlineLevel="0" collapsed="false">
      <c r="B4" s="9" t="s">
        <v>23</v>
      </c>
      <c r="C4" s="9" t="s">
        <v>24</v>
      </c>
      <c r="D4" s="9" t="s">
        <v>25</v>
      </c>
      <c r="E4" s="9" t="s">
        <v>26</v>
      </c>
    </row>
    <row r="5" customFormat="false" ht="12.8" hidden="false" customHeight="false" outlineLevel="0" collapsed="false">
      <c r="B5" s="4" t="s">
        <v>27</v>
      </c>
      <c r="C5" s="4" t="n">
        <v>100</v>
      </c>
      <c r="D5" s="4"/>
      <c r="E5" s="4" t="n">
        <f aca="false">C5-D5</f>
        <v>100</v>
      </c>
    </row>
    <row r="6" customFormat="false" ht="12.8" hidden="false" customHeight="false" outlineLevel="0" collapsed="false">
      <c r="B6" s="4" t="s">
        <v>28</v>
      </c>
      <c r="C6" s="4" t="n">
        <v>150</v>
      </c>
      <c r="D6" s="4" t="n">
        <v>100</v>
      </c>
      <c r="E6" s="4" t="n">
        <f aca="false">C6-D6</f>
        <v>50</v>
      </c>
    </row>
    <row r="7" customFormat="false" ht="12.8" hidden="false" customHeight="false" outlineLevel="0" collapsed="false">
      <c r="B7" s="6" t="s">
        <v>29</v>
      </c>
      <c r="C7" s="6" t="n">
        <v>180</v>
      </c>
      <c r="D7" s="6" t="n">
        <v>150</v>
      </c>
      <c r="E7" s="6" t="n">
        <f aca="false">C7-D7</f>
        <v>30</v>
      </c>
    </row>
    <row r="9" customFormat="false" ht="12.8" hidden="false" customHeight="false" outlineLevel="0" collapsed="false">
      <c r="D9" s="16" t="s">
        <v>14</v>
      </c>
      <c r="E9" s="16" t="n">
        <f aca="false">SUM(E5:E7)</f>
        <v>180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K12"/>
  <sheetViews>
    <sheetView windowProtection="false" showFormulas="false" showGridLines="false" showRowColHeaders="true" showZeros="true" rightToLeft="false" tabSelected="false" showOutlineSymbols="true" defaultGridColor="true" view="normal" topLeftCell="G1" colorId="64" zoomScale="150" zoomScaleNormal="150" zoomScalePageLayoutView="100" workbookViewId="0">
      <selection pane="topLeft" activeCell="K13" activeCellId="0" sqref="K13"/>
    </sheetView>
  </sheetViews>
  <sheetFormatPr defaultRowHeight="12.8"/>
  <cols>
    <col collapsed="false" hidden="false" max="1025" min="1" style="0" width="11.5204081632653"/>
  </cols>
  <sheetData>
    <row r="2" customFormat="false" ht="12.8" hidden="false" customHeight="false" outlineLevel="0" collapsed="false">
      <c r="B2" s="0" t="s">
        <v>30</v>
      </c>
    </row>
    <row r="4" customFormat="false" ht="12.8" hidden="false" customHeight="false" outlineLevel="0" collapsed="false">
      <c r="B4" s="16" t="n">
        <v>2010</v>
      </c>
      <c r="G4" s="16" t="n">
        <v>2010</v>
      </c>
    </row>
    <row r="5" customFormat="false" ht="35.95" hidden="false" customHeight="false" outlineLevel="0" collapsed="false">
      <c r="B5" s="17" t="s">
        <v>31</v>
      </c>
      <c r="C5" s="17" t="s">
        <v>2</v>
      </c>
      <c r="D5" s="17" t="s">
        <v>32</v>
      </c>
      <c r="E5" s="17" t="s">
        <v>33</v>
      </c>
      <c r="G5" s="18" t="s">
        <v>31</v>
      </c>
      <c r="H5" s="19" t="s">
        <v>2</v>
      </c>
      <c r="I5" s="19" t="s">
        <v>32</v>
      </c>
      <c r="J5" s="19" t="s">
        <v>33</v>
      </c>
      <c r="K5" s="19" t="s">
        <v>34</v>
      </c>
    </row>
    <row r="6" customFormat="false" ht="12.8" hidden="false" customHeight="false" outlineLevel="0" collapsed="false">
      <c r="B6" s="0" t="s">
        <v>35</v>
      </c>
      <c r="C6" s="0" t="n">
        <v>100</v>
      </c>
      <c r="D6" s="0" t="n">
        <v>200</v>
      </c>
      <c r="E6" s="0" t="n">
        <f aca="false">D6/C6</f>
        <v>2</v>
      </c>
      <c r="G6" s="0" t="s">
        <v>35</v>
      </c>
      <c r="H6" s="0" t="n">
        <v>75</v>
      </c>
      <c r="I6" s="0" t="n">
        <v>225</v>
      </c>
      <c r="J6" s="0" t="n">
        <f aca="false">I6/H6</f>
        <v>3</v>
      </c>
      <c r="K6" s="0" t="n">
        <f aca="false">H6*E6</f>
        <v>150</v>
      </c>
    </row>
    <row r="7" customFormat="false" ht="12.8" hidden="false" customHeight="false" outlineLevel="0" collapsed="false">
      <c r="B7" s="0" t="s">
        <v>36</v>
      </c>
      <c r="C7" s="0" t="n">
        <v>50</v>
      </c>
      <c r="D7" s="0" t="n">
        <v>75</v>
      </c>
      <c r="E7" s="0" t="n">
        <f aca="false">D7/C7</f>
        <v>1.5</v>
      </c>
      <c r="G7" s="0" t="s">
        <v>36</v>
      </c>
      <c r="H7" s="0" t="n">
        <v>80</v>
      </c>
      <c r="I7" s="0" t="n">
        <v>120</v>
      </c>
      <c r="J7" s="0" t="n">
        <f aca="false">I7/H7</f>
        <v>1.5</v>
      </c>
      <c r="K7" s="0" t="n">
        <f aca="false">H7*E7</f>
        <v>120</v>
      </c>
    </row>
    <row r="8" customFormat="false" ht="12.8" hidden="false" customHeight="false" outlineLevel="0" collapsed="false">
      <c r="B8" s="0" t="s">
        <v>37</v>
      </c>
      <c r="C8" s="0" t="n">
        <v>500</v>
      </c>
      <c r="D8" s="0" t="n">
        <v>50</v>
      </c>
      <c r="E8" s="0" t="n">
        <f aca="false">D8/C8</f>
        <v>0.1</v>
      </c>
      <c r="G8" s="0" t="s">
        <v>37</v>
      </c>
      <c r="H8" s="0" t="n">
        <v>500</v>
      </c>
      <c r="I8" s="0" t="n">
        <v>100</v>
      </c>
      <c r="J8" s="0" t="n">
        <f aca="false">I8/H8</f>
        <v>0.2</v>
      </c>
      <c r="K8" s="0" t="n">
        <f aca="false">H8*E8</f>
        <v>50</v>
      </c>
    </row>
    <row r="9" customFormat="false" ht="12.8" hidden="false" customHeight="false" outlineLevel="0" collapsed="false">
      <c r="B9" s="20" t="s">
        <v>38</v>
      </c>
      <c r="C9" s="20"/>
      <c r="D9" s="20" t="n">
        <f aca="false">SUM(D6:D8)</f>
        <v>325</v>
      </c>
      <c r="E9" s="20"/>
      <c r="G9" s="20" t="s">
        <v>38</v>
      </c>
      <c r="H9" s="20"/>
      <c r="I9" s="20" t="n">
        <f aca="false">SUM(I6:I8)</f>
        <v>445</v>
      </c>
      <c r="J9" s="20"/>
      <c r="K9" s="20" t="n">
        <f aca="false">SUM(K6:K8)</f>
        <v>320</v>
      </c>
    </row>
    <row r="11" customFormat="false" ht="12.8" hidden="false" customHeight="false" outlineLevel="0" collapsed="false">
      <c r="C11" s="0" t="s">
        <v>39</v>
      </c>
      <c r="D11" s="0" t="n">
        <f aca="false">SUMPRODUCT(C6:C8,E6:E8)/SUMPRODUCT(C6:C8,$E$6:$E$8)*100</f>
        <v>100</v>
      </c>
      <c r="H11" s="0" t="s">
        <v>39</v>
      </c>
      <c r="I11" s="0" t="n">
        <f aca="false">I9/K9*100</f>
        <v>139.0625</v>
      </c>
    </row>
    <row r="12" customFormat="false" ht="12.8" hidden="false" customHeight="false" outlineLevel="0" collapsed="false">
      <c r="H12" s="0" t="s">
        <v>15</v>
      </c>
      <c r="I12" s="15" t="n">
        <f aca="false">I11/D11-1</f>
        <v>0.390625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G23"/>
  <sheetViews>
    <sheetView windowProtection="false" showFormulas="false" showGridLines="true" showRowColHeaders="true" showZeros="true" rightToLeft="false" tabSelected="false" showOutlineSymbols="true" defaultGridColor="true" view="normal" topLeftCell="A8" colorId="64" zoomScale="150" zoomScaleNormal="150" zoomScalePageLayoutView="100" workbookViewId="0">
      <selection pane="topLeft" activeCell="C24" activeCellId="0" sqref="C24"/>
    </sheetView>
  </sheetViews>
  <sheetFormatPr defaultRowHeight="12.8"/>
  <cols>
    <col collapsed="false" hidden="false" max="1" min="1" style="0" width="11.5204081632653"/>
    <col collapsed="false" hidden="false" max="2" min="2" style="0" width="19.1683673469388"/>
    <col collapsed="false" hidden="false" max="1025" min="3" style="0" width="11.5204081632653"/>
  </cols>
  <sheetData>
    <row r="2" customFormat="false" ht="12.8" hidden="false" customHeight="false" outlineLevel="0" collapsed="false">
      <c r="B2" s="0" t="s">
        <v>40</v>
      </c>
    </row>
    <row r="4" customFormat="false" ht="12.8" hidden="false" customHeight="false" outlineLevel="0" collapsed="false">
      <c r="B4" s="0" t="s">
        <v>41</v>
      </c>
    </row>
    <row r="6" customFormat="false" ht="12.8" hidden="false" customHeight="false" outlineLevel="0" collapsed="false">
      <c r="B6" s="17" t="s">
        <v>31</v>
      </c>
      <c r="C6" s="17" t="s">
        <v>2</v>
      </c>
      <c r="D6" s="17" t="s">
        <v>3</v>
      </c>
      <c r="E6" s="17" t="s">
        <v>42</v>
      </c>
      <c r="F6" s="17" t="s">
        <v>43</v>
      </c>
      <c r="G6" s="17"/>
    </row>
    <row r="7" customFormat="false" ht="12.8" hidden="false" customHeight="false" outlineLevel="0" collapsed="false">
      <c r="B7" s="0" t="s">
        <v>44</v>
      </c>
      <c r="C7" s="0" t="n">
        <v>100</v>
      </c>
      <c r="D7" s="0" t="n">
        <v>2</v>
      </c>
      <c r="E7" s="0" t="n">
        <f aca="false">C7*D7</f>
        <v>200</v>
      </c>
      <c r="F7" s="0" t="n">
        <f aca="false">C7*$D$7</f>
        <v>200</v>
      </c>
    </row>
    <row r="8" customFormat="false" ht="12.8" hidden="false" customHeight="false" outlineLevel="0" collapsed="false">
      <c r="B8" s="0" t="s">
        <v>45</v>
      </c>
      <c r="C8" s="0" t="n">
        <v>100</v>
      </c>
      <c r="D8" s="0" t="n">
        <v>4</v>
      </c>
      <c r="E8" s="0" t="n">
        <f aca="false">C8*D8</f>
        <v>400</v>
      </c>
      <c r="F8" s="0" t="n">
        <f aca="false">C8*$D$8</f>
        <v>400</v>
      </c>
    </row>
    <row r="9" customFormat="false" ht="12.8" hidden="false" customHeight="false" outlineLevel="0" collapsed="false">
      <c r="B9" s="0" t="s">
        <v>46</v>
      </c>
      <c r="C9" s="0" t="n">
        <v>200</v>
      </c>
      <c r="D9" s="0" t="n">
        <v>1</v>
      </c>
      <c r="E9" s="0" t="n">
        <f aca="false">C9*D9</f>
        <v>200</v>
      </c>
      <c r="F9" s="0" t="n">
        <f aca="false">C9*$D$9</f>
        <v>200</v>
      </c>
    </row>
    <row r="10" customFormat="false" ht="12.8" hidden="false" customHeight="false" outlineLevel="0" collapsed="false">
      <c r="B10" s="20" t="s">
        <v>47</v>
      </c>
      <c r="C10" s="20"/>
      <c r="D10" s="20"/>
      <c r="E10" s="20" t="n">
        <f aca="false">SUM(E7:E9)</f>
        <v>800</v>
      </c>
      <c r="F10" s="20" t="n">
        <f aca="false">SUM(F7:F9)</f>
        <v>800</v>
      </c>
    </row>
    <row r="12" customFormat="false" ht="12.8" hidden="false" customHeight="false" outlineLevel="0" collapsed="false">
      <c r="B12" s="0" t="s">
        <v>48</v>
      </c>
      <c r="C12" s="0" t="n">
        <f aca="false">E10/F10</f>
        <v>1</v>
      </c>
    </row>
    <row r="15" customFormat="false" ht="12.8" hidden="false" customHeight="false" outlineLevel="0" collapsed="false">
      <c r="B15" s="0" t="s">
        <v>49</v>
      </c>
    </row>
    <row r="17" customFormat="false" ht="12.8" hidden="false" customHeight="false" outlineLevel="0" collapsed="false">
      <c r="B17" s="17" t="s">
        <v>31</v>
      </c>
      <c r="C17" s="17" t="s">
        <v>2</v>
      </c>
      <c r="D17" s="17" t="s">
        <v>3</v>
      </c>
      <c r="E17" s="17" t="s">
        <v>50</v>
      </c>
      <c r="F17" s="17" t="s">
        <v>42</v>
      </c>
      <c r="G17" s="17" t="s">
        <v>43</v>
      </c>
    </row>
    <row r="18" customFormat="false" ht="12.8" hidden="false" customHeight="false" outlineLevel="0" collapsed="false">
      <c r="B18" s="0" t="s">
        <v>44</v>
      </c>
      <c r="C18" s="0" t="n">
        <v>100</v>
      </c>
      <c r="D18" s="0" t="n">
        <v>2</v>
      </c>
      <c r="E18" s="21" t="n">
        <f aca="false">D18/D7-1</f>
        <v>0</v>
      </c>
      <c r="F18" s="0" t="n">
        <f aca="false">C18*D18</f>
        <v>200</v>
      </c>
      <c r="G18" s="0" t="n">
        <f aca="false">C18*$D$7</f>
        <v>200</v>
      </c>
    </row>
    <row r="19" customFormat="false" ht="12.8" hidden="false" customHeight="false" outlineLevel="0" collapsed="false">
      <c r="B19" s="0" t="s">
        <v>45</v>
      </c>
      <c r="C19" s="0" t="n">
        <v>100</v>
      </c>
      <c r="D19" s="0" t="n">
        <v>6</v>
      </c>
      <c r="E19" s="21" t="n">
        <f aca="false">D19/D8-1</f>
        <v>0.5</v>
      </c>
      <c r="F19" s="0" t="n">
        <f aca="false">C19*D19</f>
        <v>600</v>
      </c>
      <c r="G19" s="0" t="n">
        <f aca="false">C19*$D$8</f>
        <v>400</v>
      </c>
    </row>
    <row r="20" customFormat="false" ht="12.8" hidden="false" customHeight="false" outlineLevel="0" collapsed="false">
      <c r="B20" s="0" t="s">
        <v>46</v>
      </c>
      <c r="C20" s="0" t="n">
        <v>200</v>
      </c>
      <c r="D20" s="0" t="n">
        <v>2</v>
      </c>
      <c r="E20" s="21" t="n">
        <f aca="false">D20/D9-1</f>
        <v>1</v>
      </c>
      <c r="F20" s="0" t="n">
        <f aca="false">C20*D20</f>
        <v>400</v>
      </c>
      <c r="G20" s="0" t="n">
        <f aca="false">C20*$D$9</f>
        <v>200</v>
      </c>
    </row>
    <row r="21" customFormat="false" ht="12.8" hidden="false" customHeight="false" outlineLevel="0" collapsed="false">
      <c r="B21" s="20" t="s">
        <v>47</v>
      </c>
      <c r="C21" s="20"/>
      <c r="D21" s="20"/>
      <c r="E21" s="20"/>
      <c r="F21" s="20" t="n">
        <f aca="false">SUM(F18:F20)</f>
        <v>1200</v>
      </c>
      <c r="G21" s="20" t="n">
        <f aca="false">SUM(G18:G20)</f>
        <v>800</v>
      </c>
    </row>
    <row r="23" customFormat="false" ht="12.8" hidden="false" customHeight="false" outlineLevel="0" collapsed="false">
      <c r="B23" s="0" t="s">
        <v>48</v>
      </c>
      <c r="C23" s="0" t="n">
        <f aca="false">F21/G21*100</f>
        <v>150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E1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E7" activeCellId="0" sqref="E7"/>
    </sheetView>
  </sheetViews>
  <sheetFormatPr defaultRowHeight="12.8"/>
  <cols>
    <col collapsed="false" hidden="false" max="1025" min="1" style="0" width="11.5204081632653"/>
  </cols>
  <sheetData>
    <row r="2" customFormat="false" ht="12.8" hidden="false" customHeight="false" outlineLevel="0" collapsed="false">
      <c r="B2" s="0" t="s">
        <v>51</v>
      </c>
      <c r="C2" s="0" t="n">
        <v>10</v>
      </c>
      <c r="D2" s="0" t="s">
        <v>52</v>
      </c>
    </row>
    <row r="3" customFormat="false" ht="12.8" hidden="false" customHeight="false" outlineLevel="0" collapsed="false">
      <c r="B3" s="0" t="s">
        <v>53</v>
      </c>
      <c r="C3" s="0" t="n">
        <v>15</v>
      </c>
      <c r="D3" s="0" t="s">
        <v>52</v>
      </c>
    </row>
    <row r="4" customFormat="false" ht="12.8" hidden="false" customHeight="false" outlineLevel="0" collapsed="false">
      <c r="B4" s="0" t="s">
        <v>54</v>
      </c>
      <c r="C4" s="0" t="n">
        <v>4</v>
      </c>
      <c r="D4" s="0" t="s">
        <v>55</v>
      </c>
    </row>
    <row r="6" customFormat="false" ht="12.8" hidden="false" customHeight="false" outlineLevel="0" collapsed="false">
      <c r="B6" s="0" t="s">
        <v>56</v>
      </c>
      <c r="C6" s="14" t="s">
        <v>57</v>
      </c>
      <c r="E6" s="0" t="s">
        <v>58</v>
      </c>
    </row>
    <row r="7" customFormat="false" ht="12.8" hidden="false" customHeight="false" outlineLevel="0" collapsed="false">
      <c r="B7" s="15" t="n">
        <v>0.11</v>
      </c>
      <c r="C7" s="22" t="n">
        <f aca="false">$C$3/(1+B7)^$C$4-$C$2</f>
        <v>-0.119035387824999</v>
      </c>
      <c r="E7" s="15" t="n">
        <f aca="false">(C3/C2)^(1/C4)-1</f>
        <v>0.106681919700321</v>
      </c>
    </row>
    <row r="8" customFormat="false" ht="12.8" hidden="false" customHeight="false" outlineLevel="0" collapsed="false">
      <c r="B8" s="15" t="n">
        <v>0.1</v>
      </c>
      <c r="C8" s="22" t="n">
        <f aca="false">$C$3/(1+B8)^$C$4-$C$2</f>
        <v>0.245201830476057</v>
      </c>
    </row>
    <row r="9" customFormat="false" ht="12.8" hidden="false" customHeight="false" outlineLevel="0" collapsed="false">
      <c r="B9" s="15" t="n">
        <v>0.09</v>
      </c>
      <c r="C9" s="22" t="n">
        <f aca="false">$C$3/(1+B9)^$C$4-$C$2</f>
        <v>0.626378165977945</v>
      </c>
    </row>
    <row r="10" customFormat="false" ht="12.8" hidden="false" customHeight="false" outlineLevel="0" collapsed="false">
      <c r="B10" s="15" t="n">
        <v>0.08</v>
      </c>
      <c r="C10" s="22" t="n">
        <f aca="false">$C$3/(1+B10)^$C$4-$C$2</f>
        <v>1.0254477919468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E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C8" activeCellId="0" sqref="C8"/>
    </sheetView>
  </sheetViews>
  <sheetFormatPr defaultRowHeight="12.8"/>
  <cols>
    <col collapsed="false" hidden="false" max="2" min="1" style="0" width="11.5204081632653"/>
    <col collapsed="false" hidden="false" max="3" min="3" style="0" width="12.780612244898"/>
    <col collapsed="false" hidden="false" max="1025" min="4" style="0" width="11.5204081632653"/>
  </cols>
  <sheetData>
    <row r="2" customFormat="false" ht="12.8" hidden="false" customHeight="false" outlineLevel="0" collapsed="false">
      <c r="B2" s="0" t="s">
        <v>59</v>
      </c>
    </row>
    <row r="4" customFormat="false" ht="12.8" hidden="false" customHeight="false" outlineLevel="0" collapsed="false">
      <c r="B4" s="17" t="s">
        <v>60</v>
      </c>
      <c r="C4" s="17" t="s">
        <v>61</v>
      </c>
      <c r="D4" s="17" t="s">
        <v>62</v>
      </c>
      <c r="E4" s="17" t="s">
        <v>63</v>
      </c>
    </row>
    <row r="5" customFormat="false" ht="12.8" hidden="false" customHeight="false" outlineLevel="0" collapsed="false">
      <c r="B5" s="0" t="s">
        <v>64</v>
      </c>
      <c r="C5" s="0" t="n">
        <v>8000</v>
      </c>
      <c r="D5" s="0" t="n">
        <v>20</v>
      </c>
      <c r="E5" s="22" t="n">
        <f aca="false">C5/(1+$C$8)^D5</f>
        <v>4020.52707545337</v>
      </c>
    </row>
    <row r="6" customFormat="false" ht="12.8" hidden="false" customHeight="false" outlineLevel="0" collapsed="false">
      <c r="B6" s="23" t="s">
        <v>65</v>
      </c>
      <c r="C6" s="24" t="n">
        <v>8000</v>
      </c>
      <c r="D6" s="24" t="n">
        <v>40</v>
      </c>
      <c r="E6" s="25" t="n">
        <f aca="false">C6/(1+$C$8)^D6</f>
        <v>2020.5797455567</v>
      </c>
    </row>
    <row r="8" customFormat="false" ht="12.8" hidden="false" customHeight="false" outlineLevel="0" collapsed="false">
      <c r="B8" s="0" t="s">
        <v>66</v>
      </c>
      <c r="C8" s="15" t="n">
        <v>0.035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B1" s="26" t="s">
        <v>67</v>
      </c>
      <c r="C1" s="15" t="n">
        <v>0.08</v>
      </c>
    </row>
    <row r="2" customFormat="false" ht="12.8" hidden="false" customHeight="false" outlineLevel="0" collapsed="false">
      <c r="B2" s="26"/>
      <c r="C2" s="15"/>
    </row>
    <row r="3" customFormat="false" ht="12.8" hidden="false" customHeight="false" outlineLevel="0" collapsed="false">
      <c r="B3" s="16" t="s">
        <v>68</v>
      </c>
      <c r="C3" s="15"/>
    </row>
    <row r="5" customFormat="false" ht="12.8" hidden="false" customHeight="false" outlineLevel="0" collapsed="false">
      <c r="B5" s="27"/>
      <c r="C5" s="1" t="s">
        <v>69</v>
      </c>
      <c r="D5" s="28" t="s">
        <v>70</v>
      </c>
      <c r="E5" s="28"/>
      <c r="F5" s="29" t="s">
        <v>71</v>
      </c>
    </row>
    <row r="6" customFormat="false" ht="12.8" hidden="false" customHeight="false" outlineLevel="0" collapsed="false">
      <c r="B6" s="24" t="s">
        <v>1</v>
      </c>
      <c r="C6" s="6" t="s">
        <v>72</v>
      </c>
      <c r="D6" s="20" t="s">
        <v>73</v>
      </c>
      <c r="E6" s="20" t="s">
        <v>74</v>
      </c>
      <c r="F6" s="30" t="s">
        <v>72</v>
      </c>
    </row>
    <row r="7" customFormat="false" ht="12.8" hidden="false" customHeight="false" outlineLevel="0" collapsed="false">
      <c r="B7" s="0" t="n">
        <v>0</v>
      </c>
      <c r="C7" s="31" t="n">
        <v>-110</v>
      </c>
      <c r="D7" s="31"/>
      <c r="E7" s="31"/>
      <c r="F7" s="32" t="n">
        <f aca="false">SUM(C7:E7)</f>
        <v>-110</v>
      </c>
    </row>
    <row r="8" customFormat="false" ht="12.8" hidden="false" customHeight="false" outlineLevel="0" collapsed="false">
      <c r="B8" s="0" t="n">
        <v>1</v>
      </c>
      <c r="C8" s="31"/>
      <c r="D8" s="31" t="n">
        <v>5</v>
      </c>
      <c r="E8" s="31"/>
      <c r="F8" s="32" t="n">
        <f aca="false">SUM(C8:E8)</f>
        <v>5</v>
      </c>
    </row>
    <row r="9" customFormat="false" ht="12.8" hidden="false" customHeight="false" outlineLevel="0" collapsed="false">
      <c r="B9" s="0" t="n">
        <v>2</v>
      </c>
      <c r="C9" s="31"/>
      <c r="D9" s="31" t="n">
        <v>5</v>
      </c>
      <c r="E9" s="31"/>
      <c r="F9" s="32" t="n">
        <f aca="false">SUM(C9:E9)</f>
        <v>5</v>
      </c>
    </row>
    <row r="10" customFormat="false" ht="12.8" hidden="false" customHeight="false" outlineLevel="0" collapsed="false">
      <c r="B10" s="24" t="n">
        <v>3</v>
      </c>
      <c r="C10" s="33"/>
      <c r="D10" s="33" t="n">
        <v>5</v>
      </c>
      <c r="E10" s="33" t="n">
        <v>120</v>
      </c>
      <c r="F10" s="34" t="n">
        <f aca="false">SUM(C10:E10)</f>
        <v>125</v>
      </c>
    </row>
    <row r="11" customFormat="false" ht="12.8" hidden="false" customHeight="false" outlineLevel="0" collapsed="false">
      <c r="B11" s="14"/>
      <c r="D11" s="22"/>
      <c r="E11" s="22"/>
    </row>
    <row r="12" customFormat="false" ht="12.8" hidden="false" customHeight="false" outlineLevel="0" collapsed="false">
      <c r="B12" s="16" t="s">
        <v>75</v>
      </c>
    </row>
    <row r="14" customFormat="false" ht="12.8" hidden="false" customHeight="false" outlineLevel="0" collapsed="false">
      <c r="B14" s="27"/>
      <c r="C14" s="1" t="s">
        <v>69</v>
      </c>
      <c r="D14" s="28" t="s">
        <v>70</v>
      </c>
      <c r="E14" s="28"/>
      <c r="F14" s="1" t="s">
        <v>71</v>
      </c>
    </row>
    <row r="15" customFormat="false" ht="12.8" hidden="false" customHeight="false" outlineLevel="0" collapsed="false">
      <c r="B15" s="24" t="s">
        <v>1</v>
      </c>
      <c r="C15" s="6" t="s">
        <v>72</v>
      </c>
      <c r="D15" s="20" t="s">
        <v>73</v>
      </c>
      <c r="E15" s="20" t="s">
        <v>74</v>
      </c>
      <c r="F15" s="6" t="s">
        <v>72</v>
      </c>
    </row>
    <row r="16" customFormat="false" ht="12.8" hidden="false" customHeight="false" outlineLevel="0" collapsed="false">
      <c r="B16" s="0" t="n">
        <v>0</v>
      </c>
      <c r="C16" s="31" t="n">
        <f aca="false">C7/(1+i)^$B7</f>
        <v>-110</v>
      </c>
      <c r="D16" s="31" t="n">
        <f aca="false">D7/(1+i)^$B7</f>
        <v>0</v>
      </c>
      <c r="E16" s="31" t="n">
        <f aca="false">E7/(1+i)^$B7</f>
        <v>0</v>
      </c>
      <c r="F16" s="31" t="n">
        <f aca="false">SUM(C16:E16)</f>
        <v>-110</v>
      </c>
    </row>
    <row r="17" customFormat="false" ht="12.8" hidden="false" customHeight="false" outlineLevel="0" collapsed="false">
      <c r="B17" s="0" t="n">
        <v>1</v>
      </c>
      <c r="C17" s="31" t="n">
        <f aca="false">C8/(1+i)^$B8</f>
        <v>0</v>
      </c>
      <c r="D17" s="31" t="n">
        <f aca="false">D8/(1+i)^$B8</f>
        <v>4.62962962962963</v>
      </c>
      <c r="E17" s="31" t="n">
        <f aca="false">E8/(1+i)^$B8</f>
        <v>0</v>
      </c>
      <c r="F17" s="31" t="n">
        <f aca="false">SUM(C17:E17)</f>
        <v>4.62962962962963</v>
      </c>
    </row>
    <row r="18" customFormat="false" ht="12.8" hidden="false" customHeight="false" outlineLevel="0" collapsed="false">
      <c r="B18" s="0" t="n">
        <v>2</v>
      </c>
      <c r="C18" s="31" t="n">
        <f aca="false">C9/(1+i)^$B9</f>
        <v>0</v>
      </c>
      <c r="D18" s="31" t="n">
        <f aca="false">D9/(1+i)^$B9</f>
        <v>4.28669410150892</v>
      </c>
      <c r="E18" s="31" t="n">
        <f aca="false">E9/(1+i)^$B9</f>
        <v>0</v>
      </c>
      <c r="F18" s="31" t="n">
        <f aca="false">SUM(C18:E18)</f>
        <v>4.28669410150892</v>
      </c>
    </row>
    <row r="19" customFormat="false" ht="12.8" hidden="false" customHeight="false" outlineLevel="0" collapsed="false">
      <c r="B19" s="24" t="n">
        <v>3</v>
      </c>
      <c r="C19" s="33" t="n">
        <f aca="false">C10/(1+i)^$B10</f>
        <v>0</v>
      </c>
      <c r="D19" s="33" t="n">
        <f aca="false">D10/(1+i)^$B10</f>
        <v>3.96916120510085</v>
      </c>
      <c r="E19" s="33" t="n">
        <f aca="false">E10/(1+i)^$B10</f>
        <v>95.2598689224203</v>
      </c>
      <c r="F19" s="33" t="n">
        <f aca="false">SUM(C19:E19)</f>
        <v>99.2290301275212</v>
      </c>
    </row>
    <row r="20" customFormat="false" ht="12.8" hidden="false" customHeight="false" outlineLevel="0" collapsed="false">
      <c r="B20" s="35" t="s">
        <v>47</v>
      </c>
      <c r="C20" s="34" t="n">
        <f aca="false">SUM(C16:C19)</f>
        <v>-110</v>
      </c>
      <c r="D20" s="34" t="n">
        <f aca="false">SUM(D16:D19)</f>
        <v>12.8854849362394</v>
      </c>
      <c r="E20" s="34" t="n">
        <f aca="false">SUM(E16:E19)</f>
        <v>95.2598689224203</v>
      </c>
      <c r="F20" s="34" t="n">
        <f aca="false">SUM(F16:F19)</f>
        <v>-1.85464614134025</v>
      </c>
    </row>
    <row r="22" customFormat="false" ht="12.8" hidden="false" customHeight="false" outlineLevel="0" collapsed="false">
      <c r="B22" s="0" t="s">
        <v>76</v>
      </c>
      <c r="C22" s="31" t="n">
        <f aca="false">SUM(C20:E20)</f>
        <v>-1.85464614134025</v>
      </c>
    </row>
  </sheetData>
  <mergeCells count="2">
    <mergeCell ref="D5:E5"/>
    <mergeCell ref="D14:E14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C1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C13" activeCellId="0" sqref="C13"/>
    </sheetView>
  </sheetViews>
  <sheetFormatPr defaultRowHeight="12.8"/>
  <cols>
    <col collapsed="false" hidden="false" max="1" min="1" style="0" width="11.5204081632653"/>
    <col collapsed="false" hidden="false" max="2" min="2" style="0" width="21.5816326530612"/>
    <col collapsed="false" hidden="false" max="3" min="3" style="0" width="14.2551020408163"/>
    <col collapsed="false" hidden="false" max="1025" min="4" style="0" width="11.5204081632653"/>
  </cols>
  <sheetData>
    <row r="2" customFormat="false" ht="12.8" hidden="false" customHeight="false" outlineLevel="0" collapsed="false">
      <c r="B2" s="16" t="s">
        <v>77</v>
      </c>
    </row>
    <row r="4" customFormat="false" ht="12.8" hidden="false" customHeight="false" outlineLevel="0" collapsed="false">
      <c r="B4" s="14" t="s">
        <v>78</v>
      </c>
      <c r="C4" s="22" t="n">
        <v>139455000</v>
      </c>
    </row>
    <row r="5" customFormat="false" ht="12.8" hidden="false" customHeight="false" outlineLevel="0" collapsed="false">
      <c r="B5" s="14" t="s">
        <v>79</v>
      </c>
      <c r="C5" s="22" t="n">
        <v>15260000</v>
      </c>
    </row>
    <row r="6" customFormat="false" ht="12.8" hidden="false" customHeight="false" outlineLevel="0" collapsed="false">
      <c r="B6" s="14" t="s">
        <v>80</v>
      </c>
      <c r="C6" s="22" t="n">
        <v>82614000</v>
      </c>
    </row>
    <row r="7" customFormat="false" ht="12.8" hidden="false" customHeight="false" outlineLevel="0" collapsed="false">
      <c r="B7" s="14"/>
      <c r="C7" s="22"/>
    </row>
    <row r="8" customFormat="false" ht="12.8" hidden="false" customHeight="false" outlineLevel="0" collapsed="false">
      <c r="B8" s="36" t="s">
        <v>81</v>
      </c>
      <c r="C8" s="22"/>
    </row>
    <row r="10" customFormat="false" ht="12.8" hidden="false" customHeight="false" outlineLevel="0" collapsed="false">
      <c r="B10" s="14" t="s">
        <v>82</v>
      </c>
      <c r="C10" s="22" t="n">
        <f aca="false">SUM(C4:C6)</f>
        <v>237329000</v>
      </c>
    </row>
    <row r="11" customFormat="false" ht="12.8" hidden="false" customHeight="false" outlineLevel="0" collapsed="false">
      <c r="B11" s="14" t="s">
        <v>83</v>
      </c>
      <c r="C11" s="22" t="n">
        <f aca="false">SUM(C4:C5)</f>
        <v>154715000</v>
      </c>
    </row>
    <row r="12" customFormat="false" ht="12.8" hidden="false" customHeight="false" outlineLevel="0" collapsed="false">
      <c r="B12" s="14" t="s">
        <v>84</v>
      </c>
      <c r="C12" s="15" t="n">
        <f aca="false">C5/C11</f>
        <v>0.0986329703002295</v>
      </c>
    </row>
    <row r="13" customFormat="false" ht="12.8" hidden="false" customHeight="false" outlineLevel="0" collapsed="false">
      <c r="B13" s="14" t="s">
        <v>85</v>
      </c>
      <c r="C13" s="15" t="n">
        <f aca="false">C11/C10</f>
        <v>0.651900947629662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LibreOffice/5.2.3.1$Linux_X86_64 LibreOffice_project/20m0$Build-1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2016-10-31T10:15:42Z</dcterms:created>
  <dc:creator/>
  <dc:description/>
  <dc:language>en-US</dc:language>
  <cp:lastModifiedBy/>
  <dcterms:modified xsi:type="dcterms:W3CDTF">2016-11-01T10:27:21Z</dcterms:modified>
  <cp:revision>5</cp:revision>
  <dc:subject/>
  <dc:title/>
</cp:coreProperties>
</file>